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VER" localSheetId="0">'[1]RPM '!$D$5</definedName>
  </definedNames>
  <calcPr calcId="181029"/>
</workbook>
</file>

<file path=xl/sharedStrings.xml><?xml version="1.0" encoding="utf-8"?>
<sst xmlns="http://schemas.openxmlformats.org/spreadsheetml/2006/main" count="75" uniqueCount="21">
  <si>
    <t xml:space="preserve">          ANGLE OF INCLINE  /   SIDES OF A TRIANGLE</t>
  </si>
  <si>
    <t xml:space="preserve">KNOWN : </t>
  </si>
  <si>
    <t xml:space="preserve">ANGLE : </t>
  </si>
  <si>
    <t>^</t>
  </si>
  <si>
    <t xml:space="preserve">CONV. LG. : </t>
  </si>
  <si>
    <t>/</t>
  </si>
  <si>
    <t>|</t>
  </si>
  <si>
    <t xml:space="preserve">RISE : </t>
  </si>
  <si>
    <t xml:space="preserve">FIND : </t>
  </si>
  <si>
    <t xml:space="preserve">RISE = </t>
  </si>
  <si>
    <t xml:space="preserve">RUN = </t>
  </si>
  <si>
    <t>CONV.</t>
  </si>
  <si>
    <t xml:space="preserve">ANGLE = </t>
  </si>
  <si>
    <t>LG.</t>
  </si>
  <si>
    <t>RISE</t>
  </si>
  <si>
    <t xml:space="preserve">RUN : </t>
  </si>
  <si>
    <t xml:space="preserve">CONV. LG. = </t>
  </si>
  <si>
    <t xml:space="preserve"> /_</t>
  </si>
  <si>
    <t>_</t>
  </si>
  <si>
    <t>RUN</t>
  </si>
  <si>
    <t>Fill in the Green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</si>
</sst>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\ &quot;DEG.&quot;"/>
    <numFmt numFmtId="165" formatCode="0.000"/>
    <numFmt numFmtId="166" formatCode="0.00\ &quot;DEG.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/>
    <xf numFmtId="164" fontId="9" fillId="2" borderId="1" xfId="20" applyNumberFormat="1" applyFont="1" applyFill="1" applyBorder="1" applyAlignment="1" applyProtection="1">
      <alignment horizontal="center" vertical="center"/>
      <protection locked="0"/>
    </xf>
    <xf numFmtId="165" fontId="9" fillId="2" borderId="1" xfId="20" applyNumberFormat="1" applyFont="1" applyFill="1" applyBorder="1" applyAlignment="1" applyProtection="1">
      <alignment horizontal="center" vertical="center"/>
      <protection locked="0"/>
    </xf>
    <xf numFmtId="165" fontId="9" fillId="2" borderId="2" xfId="20" applyNumberFormat="1" applyFont="1" applyFill="1" applyBorder="1" applyAlignment="1" applyProtection="1">
      <alignment horizontal="center" vertical="center"/>
      <protection locked="0"/>
    </xf>
    <xf numFmtId="165" fontId="9" fillId="2" borderId="2" xfId="20" applyNumberFormat="1" applyFont="1" applyFill="1" applyBorder="1" applyAlignment="1" applyProtection="1">
      <alignment horizontal="center" vertical="center"/>
      <protection locked="0"/>
    </xf>
    <xf numFmtId="164" fontId="9" fillId="2" borderId="1" xfId="20" applyNumberFormat="1" applyFont="1" applyFill="1" applyBorder="1" applyAlignment="1" applyProtection="1">
      <alignment horizontal="center" vertical="center"/>
      <protection locked="0"/>
    </xf>
    <xf numFmtId="0" fontId="9" fillId="2" borderId="2" xfId="2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0" xfId="20" applyFont="1" applyFill="1" applyAlignment="1" applyProtection="1">
      <alignment horizontal="center" vertical="center"/>
      <protection locked="0"/>
    </xf>
    <xf numFmtId="165" fontId="2" fillId="3" borderId="0" xfId="20" applyNumberFormat="1" applyFont="1" applyFill="1" applyAlignment="1" applyProtection="1">
      <alignment horizontal="center" vertical="center"/>
      <protection locked="0"/>
    </xf>
    <xf numFmtId="0" fontId="2" fillId="3" borderId="3" xfId="2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2" fillId="3" borderId="4" xfId="20" applyFont="1" applyFill="1" applyBorder="1" applyAlignment="1">
      <alignment vertical="center"/>
      <protection/>
    </xf>
    <xf numFmtId="0" fontId="2" fillId="3" borderId="5" xfId="20" applyFont="1" applyFill="1" applyBorder="1" applyAlignment="1">
      <alignment vertical="center"/>
      <protection/>
    </xf>
    <xf numFmtId="0" fontId="2" fillId="3" borderId="6" xfId="20" applyFont="1" applyFill="1" applyBorder="1" applyAlignment="1">
      <alignment vertical="center"/>
      <protection/>
    </xf>
    <xf numFmtId="0" fontId="2" fillId="5" borderId="4" xfId="20" applyFont="1" applyFill="1" applyBorder="1" applyAlignment="1">
      <alignment horizontal="left" vertical="center"/>
      <protection/>
    </xf>
    <xf numFmtId="0" fontId="3" fillId="5" borderId="5" xfId="20" applyFont="1" applyFill="1" applyBorder="1" applyAlignment="1">
      <alignment horizontal="centerContinuous" vertical="center"/>
      <protection/>
    </xf>
    <xf numFmtId="0" fontId="2" fillId="5" borderId="7" xfId="20" applyFont="1" applyFill="1" applyBorder="1" applyAlignment="1">
      <alignment horizontal="left" vertical="center"/>
      <protection/>
    </xf>
    <xf numFmtId="0" fontId="2" fillId="5" borderId="3" xfId="20" applyFont="1" applyFill="1" applyBorder="1" applyAlignment="1">
      <alignment horizontal="left" vertical="center"/>
      <protection/>
    </xf>
    <xf numFmtId="0" fontId="2" fillId="3" borderId="0" xfId="20" applyFont="1" applyFill="1" applyAlignment="1">
      <alignment vertical="center"/>
      <protection/>
    </xf>
    <xf numFmtId="0" fontId="8" fillId="3" borderId="0" xfId="20" applyFont="1" applyFill="1" applyAlignment="1">
      <alignment horizontal="right" vertical="center"/>
      <protection/>
    </xf>
    <xf numFmtId="0" fontId="4" fillId="5" borderId="8" xfId="20" applyFont="1" applyFill="1" applyBorder="1" applyAlignment="1">
      <alignment horizontal="right" vertical="center"/>
      <protection/>
    </xf>
    <xf numFmtId="0" fontId="4" fillId="5" borderId="9" xfId="20" applyFont="1" applyFill="1" applyBorder="1" applyAlignment="1">
      <alignment horizontal="right" vertical="center"/>
      <protection/>
    </xf>
    <xf numFmtId="0" fontId="8" fillId="3" borderId="0" xfId="20" applyFont="1" applyFill="1" applyAlignment="1">
      <alignment vertical="center"/>
      <protection/>
    </xf>
    <xf numFmtId="0" fontId="2" fillId="3" borderId="7" xfId="20" applyFont="1" applyFill="1" applyBorder="1" applyAlignment="1">
      <alignment vertical="center"/>
      <protection/>
    </xf>
    <xf numFmtId="0" fontId="2" fillId="3" borderId="3" xfId="20" applyFont="1" applyFill="1" applyBorder="1" applyAlignment="1">
      <alignment vertical="center"/>
      <protection/>
    </xf>
    <xf numFmtId="0" fontId="2" fillId="3" borderId="5" xfId="20" applyFont="1" applyFill="1" applyBorder="1" applyAlignment="1">
      <alignment horizontal="center" vertical="center"/>
      <protection/>
    </xf>
    <xf numFmtId="0" fontId="2" fillId="3" borderId="10" xfId="20" applyFont="1" applyFill="1" applyBorder="1" applyAlignment="1">
      <alignment vertical="center"/>
      <protection/>
    </xf>
    <xf numFmtId="0" fontId="1" fillId="5" borderId="5" xfId="20" applyFill="1" applyBorder="1" applyAlignment="1">
      <alignment horizontal="centerContinuous" vertical="center"/>
      <protection/>
    </xf>
    <xf numFmtId="0" fontId="4" fillId="5" borderId="10" xfId="20" applyFont="1" applyFill="1" applyBorder="1" applyAlignment="1">
      <alignment horizontal="left" vertical="center"/>
      <protection/>
    </xf>
    <xf numFmtId="0" fontId="2" fillId="3" borderId="11" xfId="20" applyFont="1" applyFill="1" applyBorder="1" applyAlignment="1">
      <alignment vertical="center"/>
      <protection/>
    </xf>
    <xf numFmtId="0" fontId="5" fillId="5" borderId="3" xfId="20" applyFont="1" applyFill="1" applyBorder="1" applyAlignment="1">
      <alignment horizontal="right" vertical="center"/>
      <protection/>
    </xf>
    <xf numFmtId="0" fontId="6" fillId="5" borderId="3" xfId="20" applyFont="1" applyFill="1" applyBorder="1" applyAlignment="1">
      <alignment horizontal="right" vertical="center"/>
      <protection/>
    </xf>
    <xf numFmtId="0" fontId="7" fillId="5" borderId="3" xfId="20" applyFont="1" applyFill="1" applyBorder="1" applyAlignment="1">
      <alignment horizontal="centerContinuous" vertical="center"/>
      <protection/>
    </xf>
    <xf numFmtId="0" fontId="7" fillId="5" borderId="3" xfId="20" applyFont="1" applyFill="1" applyBorder="1" applyAlignment="1">
      <alignment horizontal="right" vertical="center"/>
      <protection/>
    </xf>
    <xf numFmtId="0" fontId="2" fillId="5" borderId="12" xfId="20" applyFont="1" applyFill="1" applyBorder="1" applyAlignment="1">
      <alignment horizontal="left" vertical="center"/>
      <protection/>
    </xf>
    <xf numFmtId="0" fontId="2" fillId="3" borderId="0" xfId="20" applyFont="1" applyFill="1" applyAlignment="1">
      <alignment horizontal="center" vertical="center"/>
      <protection/>
    </xf>
    <xf numFmtId="165" fontId="10" fillId="6" borderId="1" xfId="20" applyNumberFormat="1" applyFont="1" applyFill="1" applyBorder="1" applyAlignment="1">
      <alignment horizontal="center" vertical="center"/>
      <protection/>
    </xf>
    <xf numFmtId="165" fontId="10" fillId="6" borderId="2" xfId="20" applyNumberFormat="1" applyFont="1" applyFill="1" applyBorder="1" applyAlignment="1">
      <alignment horizontal="center" vertical="center"/>
      <protection/>
    </xf>
    <xf numFmtId="165" fontId="10" fillId="6" borderId="1" xfId="20" applyNumberFormat="1" applyFont="1" applyFill="1" applyBorder="1" applyAlignment="1">
      <alignment horizontal="center" vertical="center"/>
      <protection/>
    </xf>
    <xf numFmtId="165" fontId="10" fillId="6" borderId="2" xfId="20" applyNumberFormat="1" applyFont="1" applyFill="1" applyBorder="1" applyAlignment="1">
      <alignment horizontal="center" vertical="center"/>
      <protection/>
    </xf>
    <xf numFmtId="0" fontId="10" fillId="3" borderId="0" xfId="20" applyFont="1" applyFill="1" applyAlignment="1">
      <alignment vertical="center"/>
      <protection/>
    </xf>
    <xf numFmtId="0" fontId="11" fillId="5" borderId="4" xfId="20" applyFont="1" applyFill="1" applyBorder="1" applyAlignment="1">
      <alignment vertical="center"/>
      <protection/>
    </xf>
    <xf numFmtId="0" fontId="11" fillId="5" borderId="5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1" fillId="5" borderId="6" xfId="20" applyFont="1" applyFill="1" applyBorder="1" applyAlignment="1">
      <alignment vertical="center"/>
      <protection/>
    </xf>
    <xf numFmtId="0" fontId="11" fillId="5" borderId="0" xfId="20" applyFont="1" applyFill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10" fillId="5" borderId="6" xfId="20" applyFont="1" applyFill="1" applyBorder="1" applyAlignment="1">
      <alignment vertical="center"/>
      <protection/>
    </xf>
    <xf numFmtId="0" fontId="10" fillId="5" borderId="0" xfId="20" applyFont="1" applyFill="1" applyAlignment="1">
      <alignment horizontal="center" vertical="center"/>
      <protection/>
    </xf>
    <xf numFmtId="0" fontId="12" fillId="5" borderId="0" xfId="20" applyFont="1" applyFill="1">
      <alignment/>
      <protection/>
    </xf>
    <xf numFmtId="0" fontId="1" fillId="5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0" fillId="5" borderId="0" xfId="20" applyFont="1" applyFill="1" applyAlignment="1">
      <alignment horizontal="left" vertical="center"/>
      <protection/>
    </xf>
    <xf numFmtId="0" fontId="11" fillId="5" borderId="11" xfId="20" applyFont="1" applyFill="1" applyBorder="1" applyAlignment="1">
      <alignment horizontal="left" vertical="center"/>
      <protection/>
    </xf>
    <xf numFmtId="0" fontId="13" fillId="3" borderId="0" xfId="20" applyFont="1" applyFill="1" applyAlignment="1">
      <alignment horizontal="centerContinuous" vertical="center"/>
      <protection/>
    </xf>
    <xf numFmtId="0" fontId="14" fillId="3" borderId="0" xfId="20" applyFont="1" applyFill="1" applyAlignment="1">
      <alignment horizontal="right"/>
      <protection/>
    </xf>
    <xf numFmtId="0" fontId="11" fillId="5" borderId="6" xfId="20" applyFont="1" applyFill="1" applyBorder="1" applyAlignment="1">
      <alignment horizontal="right"/>
      <protection/>
    </xf>
    <xf numFmtId="0" fontId="11" fillId="5" borderId="7" xfId="20" applyFont="1" applyFill="1" applyBorder="1" applyAlignment="1">
      <alignment vertical="center"/>
      <protection/>
    </xf>
    <xf numFmtId="0" fontId="11" fillId="5" borderId="3" xfId="20" applyFont="1" applyFill="1" applyBorder="1" applyAlignment="1">
      <alignment horizontal="center" vertical="center"/>
      <protection/>
    </xf>
    <xf numFmtId="0" fontId="10" fillId="5" borderId="3" xfId="20" applyFont="1" applyFill="1" applyBorder="1" applyAlignment="1">
      <alignment horizontal="center" vertical="center"/>
      <protection/>
    </xf>
    <xf numFmtId="0" fontId="11" fillId="5" borderId="12" xfId="20" applyFont="1" applyFill="1" applyBorder="1" applyAlignment="1">
      <alignment horizontal="center" vertical="center"/>
      <protection/>
    </xf>
    <xf numFmtId="0" fontId="14" fillId="3" borderId="0" xfId="20" applyFont="1" applyFill="1" applyAlignment="1">
      <alignment horizontal="center" vertical="center"/>
      <protection/>
    </xf>
    <xf numFmtId="164" fontId="10" fillId="6" borderId="2" xfId="20" applyNumberFormat="1" applyFont="1" applyFill="1" applyBorder="1" applyAlignment="1">
      <alignment horizontal="center" vertical="center"/>
      <protection/>
    </xf>
    <xf numFmtId="166" fontId="10" fillId="6" borderId="2" xfId="20" applyNumberFormat="1" applyFont="1" applyFill="1" applyBorder="1" applyAlignment="1">
      <alignment horizontal="center" vertical="center"/>
      <protection/>
    </xf>
    <xf numFmtId="0" fontId="2" fillId="3" borderId="12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GLE INCLIN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SGWIN\MHWIN\EXCEL_MH\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M "/>
    </sheetNames>
    <sheetDataSet>
      <sheetData sheetId="0" refreshError="1">
        <row r="5">
          <cell r="D5" t="str">
            <v>VERSION 1.1 7/10/98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X24"/>
  <sheetViews>
    <sheetView tabSelected="1" workbookViewId="0" topLeftCell="A1">
      <selection activeCell="F18" sqref="F18"/>
    </sheetView>
  </sheetViews>
  <sheetFormatPr defaultColWidth="9.140625" defaultRowHeight="15"/>
  <cols>
    <col min="1" max="1" width="9.140625" style="7" customWidth="1"/>
    <col min="2" max="2" width="22.140625" style="7" customWidth="1"/>
    <col min="3" max="3" width="11.8515625" style="7" customWidth="1"/>
    <col min="4" max="4" width="12.00390625" style="7" customWidth="1"/>
    <col min="5" max="5" width="15.140625" style="7" customWidth="1"/>
    <col min="6" max="6" width="13.28125" style="7" customWidth="1"/>
    <col min="7" max="7" width="2.28125" style="7" customWidth="1"/>
    <col min="8" max="8" width="1.8515625" style="7" customWidth="1"/>
    <col min="9" max="9" width="3.00390625" style="7" customWidth="1"/>
    <col min="10" max="10" width="1.8515625" style="7" customWidth="1"/>
    <col min="11" max="11" width="2.7109375" style="7" customWidth="1"/>
    <col min="12" max="12" width="2.28125" style="7" customWidth="1"/>
    <col min="13" max="13" width="2.8515625" style="7" customWidth="1"/>
    <col min="14" max="14" width="1.8515625" style="7" customWidth="1"/>
    <col min="15" max="15" width="2.57421875" style="7" customWidth="1"/>
    <col min="16" max="16" width="3.28125" style="7" customWidth="1"/>
    <col min="17" max="17" width="5.7109375" style="7" customWidth="1"/>
    <col min="18" max="18" width="3.28125" style="7" customWidth="1"/>
    <col min="19" max="19" width="1.8515625" style="7" customWidth="1"/>
    <col min="20" max="20" width="3.57421875" style="7" customWidth="1"/>
    <col min="21" max="21" width="9.140625" style="7" customWidth="1"/>
    <col min="22" max="22" width="14.140625" style="7" customWidth="1"/>
    <col min="23" max="23" width="13.00390625" style="7" customWidth="1"/>
    <col min="24" max="24" width="5.28125" style="7" customWidth="1"/>
    <col min="25" max="16384" width="9.140625" style="7" customWidth="1"/>
  </cols>
  <sheetData>
    <row r="3" ht="15.75" thickBot="1"/>
    <row r="4" spans="3:24" ht="15.75" thickBot="1">
      <c r="C4" s="12"/>
      <c r="D4" s="13"/>
      <c r="E4" s="13"/>
      <c r="F4" s="2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26"/>
      <c r="X4" s="27"/>
    </row>
    <row r="5" spans="3:24" ht="15.75">
      <c r="C5" s="14"/>
      <c r="D5" s="15"/>
      <c r="E5" s="16" t="s">
        <v>0</v>
      </c>
      <c r="F5" s="2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9"/>
      <c r="X5" s="30"/>
    </row>
    <row r="6" spans="3:24" ht="15.75" thickBot="1">
      <c r="C6" s="14"/>
      <c r="D6" s="17"/>
      <c r="E6" s="18"/>
      <c r="F6" s="31"/>
      <c r="G6" s="32"/>
      <c r="H6" s="32"/>
      <c r="I6" s="33" t="str">
        <f>VER</f>
        <v>VERSION 1.1 7/10/98</v>
      </c>
      <c r="J6" s="33"/>
      <c r="K6" s="33"/>
      <c r="L6" s="33"/>
      <c r="M6" s="33"/>
      <c r="N6" s="33"/>
      <c r="O6" s="33"/>
      <c r="P6" s="33"/>
      <c r="Q6" s="34"/>
      <c r="R6" s="34"/>
      <c r="S6" s="34"/>
      <c r="T6" s="34"/>
      <c r="U6" s="32"/>
      <c r="V6" s="18"/>
      <c r="W6" s="35"/>
      <c r="X6" s="30"/>
    </row>
    <row r="7" spans="3:24" ht="15.75" thickBot="1">
      <c r="C7" s="14"/>
      <c r="D7" s="19"/>
      <c r="E7" s="19"/>
      <c r="F7" s="3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36"/>
      <c r="X7" s="30"/>
    </row>
    <row r="8" spans="3:24" ht="15">
      <c r="C8" s="14"/>
      <c r="D8" s="20" t="s">
        <v>1</v>
      </c>
      <c r="E8" s="21" t="s">
        <v>2</v>
      </c>
      <c r="F8" s="1">
        <v>40</v>
      </c>
      <c r="G8" s="41"/>
      <c r="H8" s="42"/>
      <c r="I8" s="43"/>
      <c r="J8" s="43"/>
      <c r="K8" s="43"/>
      <c r="L8" s="43"/>
      <c r="M8" s="43"/>
      <c r="N8" s="43"/>
      <c r="O8" s="43"/>
      <c r="P8" s="43" t="s">
        <v>3</v>
      </c>
      <c r="Q8" s="43"/>
      <c r="R8" s="43"/>
      <c r="S8" s="43"/>
      <c r="T8" s="44"/>
      <c r="U8" s="20" t="s">
        <v>1</v>
      </c>
      <c r="V8" s="21" t="s">
        <v>4</v>
      </c>
      <c r="W8" s="2">
        <v>20</v>
      </c>
      <c r="X8" s="30"/>
    </row>
    <row r="9" spans="3:24" ht="15.75" thickBot="1">
      <c r="C9" s="14"/>
      <c r="D9" s="20" t="s">
        <v>1</v>
      </c>
      <c r="E9" s="22" t="s">
        <v>4</v>
      </c>
      <c r="F9" s="3">
        <v>82</v>
      </c>
      <c r="G9" s="41"/>
      <c r="H9" s="45"/>
      <c r="I9" s="46"/>
      <c r="J9" s="46"/>
      <c r="K9" s="46"/>
      <c r="L9" s="46"/>
      <c r="M9" s="46"/>
      <c r="N9" s="46"/>
      <c r="O9" s="46" t="s">
        <v>5</v>
      </c>
      <c r="P9" s="46" t="s">
        <v>6</v>
      </c>
      <c r="Q9" s="46"/>
      <c r="R9" s="46"/>
      <c r="S9" s="46"/>
      <c r="T9" s="47"/>
      <c r="U9" s="20" t="s">
        <v>1</v>
      </c>
      <c r="V9" s="22" t="s">
        <v>7</v>
      </c>
      <c r="W9" s="4">
        <v>3.75</v>
      </c>
      <c r="X9" s="30"/>
    </row>
    <row r="10" spans="3:24" ht="15">
      <c r="C10" s="14"/>
      <c r="D10" s="20" t="s">
        <v>8</v>
      </c>
      <c r="E10" s="21" t="s">
        <v>9</v>
      </c>
      <c r="F10" s="37">
        <f>IF(F8=""," ",(F9*SIN(F8/57.296)))</f>
        <v>52.70841523636612</v>
      </c>
      <c r="G10" s="41"/>
      <c r="H10" s="45"/>
      <c r="I10" s="46"/>
      <c r="J10" s="46"/>
      <c r="K10" s="46"/>
      <c r="L10" s="46"/>
      <c r="M10" s="46"/>
      <c r="N10" s="46" t="s">
        <v>5</v>
      </c>
      <c r="O10" s="46"/>
      <c r="P10" s="46" t="s">
        <v>6</v>
      </c>
      <c r="Q10" s="46"/>
      <c r="R10" s="46"/>
      <c r="S10" s="46"/>
      <c r="T10" s="47"/>
      <c r="U10" s="20" t="s">
        <v>8</v>
      </c>
      <c r="V10" s="21" t="s">
        <v>10</v>
      </c>
      <c r="W10" s="39">
        <f>IF(W8=""," ",SQRT((W8^2)-(W9^2)))</f>
        <v>19.64529205687714</v>
      </c>
      <c r="X10" s="30"/>
    </row>
    <row r="11" spans="3:24" ht="15.75" thickBot="1">
      <c r="C11" s="14"/>
      <c r="D11" s="20" t="s">
        <v>8</v>
      </c>
      <c r="E11" s="22" t="s">
        <v>10</v>
      </c>
      <c r="F11" s="38">
        <f>IF(F8=""," ",SQRT((F9^2)-(F10^2)))</f>
        <v>62.81578594008681</v>
      </c>
      <c r="G11" s="41"/>
      <c r="H11" s="48"/>
      <c r="I11" s="49" t="s">
        <v>11</v>
      </c>
      <c r="J11" s="50"/>
      <c r="K11" s="51"/>
      <c r="L11" s="46"/>
      <c r="M11" s="46" t="s">
        <v>5</v>
      </c>
      <c r="N11" s="46"/>
      <c r="O11" s="46"/>
      <c r="P11" s="46" t="s">
        <v>6</v>
      </c>
      <c r="Q11" s="46"/>
      <c r="R11" s="46"/>
      <c r="S11" s="46"/>
      <c r="T11" s="47"/>
      <c r="U11" s="20" t="s">
        <v>8</v>
      </c>
      <c r="V11" s="22" t="s">
        <v>12</v>
      </c>
      <c r="W11" s="63">
        <f>IF(W9=""," ",ATAN(W9/W10)*57.296)</f>
        <v>10.806964462305954</v>
      </c>
      <c r="X11" s="30"/>
    </row>
    <row r="12" spans="3:24" ht="15.75" thickBot="1">
      <c r="C12" s="14"/>
      <c r="D12" s="23"/>
      <c r="E12" s="19"/>
      <c r="F12" s="8"/>
      <c r="G12" s="41"/>
      <c r="H12" s="48"/>
      <c r="I12" s="49" t="s">
        <v>13</v>
      </c>
      <c r="J12" s="49"/>
      <c r="K12" s="52"/>
      <c r="L12" s="46" t="s">
        <v>5</v>
      </c>
      <c r="M12" s="46"/>
      <c r="N12" s="46"/>
      <c r="O12" s="46"/>
      <c r="P12" s="46" t="s">
        <v>6</v>
      </c>
      <c r="Q12" s="53" t="s">
        <v>14</v>
      </c>
      <c r="R12" s="53"/>
      <c r="S12" s="53"/>
      <c r="T12" s="54"/>
      <c r="U12" s="55"/>
      <c r="V12" s="19"/>
      <c r="W12" s="9"/>
      <c r="X12" s="30"/>
    </row>
    <row r="13" spans="3:24" ht="15">
      <c r="C13" s="14"/>
      <c r="D13" s="20" t="s">
        <v>1</v>
      </c>
      <c r="E13" s="21" t="s">
        <v>2</v>
      </c>
      <c r="F13" s="5"/>
      <c r="G13" s="41"/>
      <c r="H13" s="45"/>
      <c r="I13" s="46"/>
      <c r="J13" s="46"/>
      <c r="K13" s="46" t="s">
        <v>5</v>
      </c>
      <c r="L13" s="46"/>
      <c r="M13" s="46"/>
      <c r="N13" s="46"/>
      <c r="O13" s="46"/>
      <c r="P13" s="46" t="s">
        <v>6</v>
      </c>
      <c r="Q13" s="46"/>
      <c r="R13" s="46"/>
      <c r="S13" s="46"/>
      <c r="T13" s="47"/>
      <c r="U13" s="20" t="s">
        <v>1</v>
      </c>
      <c r="V13" s="21" t="s">
        <v>4</v>
      </c>
      <c r="W13" s="2">
        <v>21</v>
      </c>
      <c r="X13" s="30"/>
    </row>
    <row r="14" spans="3:24" ht="15.75" thickBot="1">
      <c r="C14" s="14"/>
      <c r="D14" s="20" t="s">
        <v>1</v>
      </c>
      <c r="E14" s="22" t="s">
        <v>7</v>
      </c>
      <c r="F14" s="6"/>
      <c r="G14" s="41"/>
      <c r="H14" s="45"/>
      <c r="I14" s="46"/>
      <c r="J14" s="46" t="s">
        <v>5</v>
      </c>
      <c r="K14" s="46"/>
      <c r="L14" s="46"/>
      <c r="M14" s="46"/>
      <c r="N14" s="46"/>
      <c r="O14" s="46"/>
      <c r="P14" s="46" t="s">
        <v>6</v>
      </c>
      <c r="Q14" s="46"/>
      <c r="R14" s="46"/>
      <c r="S14" s="46"/>
      <c r="T14" s="47"/>
      <c r="U14" s="20" t="s">
        <v>1</v>
      </c>
      <c r="V14" s="22" t="s">
        <v>15</v>
      </c>
      <c r="W14" s="4">
        <v>20.396</v>
      </c>
      <c r="X14" s="30"/>
    </row>
    <row r="15" spans="3:24" ht="15">
      <c r="C15" s="14"/>
      <c r="D15" s="20" t="s">
        <v>8</v>
      </c>
      <c r="E15" s="21" t="s">
        <v>16</v>
      </c>
      <c r="F15" s="39" t="str">
        <f>IF(F14=""," ",(F14)/SIN(F13/57.296))</f>
        <v xml:space="preserve"> </v>
      </c>
      <c r="G15" s="56"/>
      <c r="H15" s="57"/>
      <c r="I15" s="46" t="s">
        <v>17</v>
      </c>
      <c r="J15" s="46" t="s">
        <v>18</v>
      </c>
      <c r="K15" s="46" t="s">
        <v>18</v>
      </c>
      <c r="L15" s="46" t="s">
        <v>18</v>
      </c>
      <c r="M15" s="46" t="s">
        <v>18</v>
      </c>
      <c r="N15" s="46" t="s">
        <v>18</v>
      </c>
      <c r="O15" s="46" t="s">
        <v>18</v>
      </c>
      <c r="P15" s="46" t="s">
        <v>6</v>
      </c>
      <c r="Q15" s="46"/>
      <c r="R15" s="46"/>
      <c r="S15" s="46"/>
      <c r="T15" s="47"/>
      <c r="U15" s="20" t="s">
        <v>8</v>
      </c>
      <c r="V15" s="21" t="s">
        <v>9</v>
      </c>
      <c r="W15" s="39">
        <f>IF(W13=""," ",SQRT((W13^2)-(W14^2)))</f>
        <v>5.000318389862787</v>
      </c>
      <c r="X15" s="30"/>
    </row>
    <row r="16" spans="3:24" ht="15.75" thickBot="1">
      <c r="C16" s="14"/>
      <c r="D16" s="20" t="s">
        <v>8</v>
      </c>
      <c r="E16" s="22" t="s">
        <v>10</v>
      </c>
      <c r="F16" s="40" t="str">
        <f>IF(F14=""," ",SQRT((F15^2)-(F14^2)))</f>
        <v xml:space="preserve"> </v>
      </c>
      <c r="G16" s="41"/>
      <c r="H16" s="58"/>
      <c r="I16" s="59"/>
      <c r="J16" s="59"/>
      <c r="K16" s="60"/>
      <c r="L16" s="60"/>
      <c r="M16" s="60" t="s">
        <v>19</v>
      </c>
      <c r="N16" s="59"/>
      <c r="O16" s="59"/>
      <c r="P16" s="59"/>
      <c r="Q16" s="59"/>
      <c r="R16" s="59"/>
      <c r="S16" s="59"/>
      <c r="T16" s="61"/>
      <c r="U16" s="20" t="s">
        <v>8</v>
      </c>
      <c r="V16" s="22" t="s">
        <v>12</v>
      </c>
      <c r="W16" s="64">
        <f>IF(W14=""," ",ATAN(W15/W14)*57.296)</f>
        <v>13.775094416184041</v>
      </c>
      <c r="X16" s="30"/>
    </row>
    <row r="17" spans="3:24" ht="15.75" thickBot="1">
      <c r="C17" s="14"/>
      <c r="D17" s="23"/>
      <c r="E17" s="19"/>
      <c r="F17" s="8"/>
      <c r="G17" s="41"/>
      <c r="H17" s="4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23"/>
      <c r="V17" s="19"/>
      <c r="W17" s="9"/>
      <c r="X17" s="30"/>
    </row>
    <row r="18" spans="3:24" ht="15">
      <c r="C18" s="14"/>
      <c r="D18" s="20" t="s">
        <v>1</v>
      </c>
      <c r="E18" s="21" t="s">
        <v>2</v>
      </c>
      <c r="F18" s="5">
        <v>32.35</v>
      </c>
      <c r="G18" s="41"/>
      <c r="H18" s="4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20" t="s">
        <v>1</v>
      </c>
      <c r="V18" s="21" t="s">
        <v>7</v>
      </c>
      <c r="W18" s="2">
        <v>19</v>
      </c>
      <c r="X18" s="30"/>
    </row>
    <row r="19" spans="3:24" ht="15.75" thickBot="1">
      <c r="C19" s="14"/>
      <c r="D19" s="20" t="s">
        <v>1</v>
      </c>
      <c r="E19" s="22" t="s">
        <v>15</v>
      </c>
      <c r="F19" s="4">
        <v>30</v>
      </c>
      <c r="G19" s="41"/>
      <c r="H19" s="4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20" t="s">
        <v>1</v>
      </c>
      <c r="V19" s="22" t="s">
        <v>15</v>
      </c>
      <c r="W19" s="4">
        <v>30</v>
      </c>
      <c r="X19" s="30"/>
    </row>
    <row r="20" spans="3:24" ht="15">
      <c r="C20" s="14"/>
      <c r="D20" s="20" t="s">
        <v>8</v>
      </c>
      <c r="E20" s="21" t="s">
        <v>16</v>
      </c>
      <c r="F20" s="39">
        <f>IF(F19=""," ",(F19/COS(F18/57.296)))</f>
        <v>35.511516491772255</v>
      </c>
      <c r="G20" s="41"/>
      <c r="H20" s="4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20" t="s">
        <v>8</v>
      </c>
      <c r="V20" s="21" t="s">
        <v>16</v>
      </c>
      <c r="W20" s="39">
        <f>IF(W18=""," ",SQRT((W18^2)+(W19^2)))</f>
        <v>35.510561809129406</v>
      </c>
      <c r="X20" s="30"/>
    </row>
    <row r="21" spans="3:24" ht="15.75" thickBot="1">
      <c r="C21" s="14"/>
      <c r="D21" s="20" t="s">
        <v>8</v>
      </c>
      <c r="E21" s="22" t="s">
        <v>9</v>
      </c>
      <c r="F21" s="40">
        <f>IF(F19=""," ",SQRT((F20^2)-(F19^2)))</f>
        <v>19.00178422005189</v>
      </c>
      <c r="G21" s="19"/>
      <c r="H21" s="19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20" t="s">
        <v>8</v>
      </c>
      <c r="V21" s="22" t="s">
        <v>12</v>
      </c>
      <c r="W21" s="64">
        <f>IF(W18=""," ",ATAN(W18/W19)*57.296)</f>
        <v>32.347567979607454</v>
      </c>
      <c r="X21" s="30"/>
    </row>
    <row r="22" spans="3:24" ht="15.75" thickBot="1">
      <c r="C22" s="24"/>
      <c r="D22" s="25"/>
      <c r="E22" s="25"/>
      <c r="F22" s="10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0"/>
      <c r="X22" s="65"/>
    </row>
    <row r="24" spans="6:11" ht="15">
      <c r="F24" s="11" t="s">
        <v>20</v>
      </c>
      <c r="G24" s="11"/>
      <c r="H24" s="11"/>
      <c r="I24" s="11"/>
      <c r="J24" s="11"/>
      <c r="K24" s="11"/>
    </row>
  </sheetData>
  <sheetProtection password="8EB1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Kirk Cole</cp:lastModifiedBy>
  <dcterms:created xsi:type="dcterms:W3CDTF">2014-10-14T19:37:32Z</dcterms:created>
  <dcterms:modified xsi:type="dcterms:W3CDTF">2024-02-02T16:09:21Z</dcterms:modified>
  <cp:category/>
  <cp:version/>
  <cp:contentType/>
  <cp:contentStatus/>
</cp:coreProperties>
</file>